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e.kacorri\Desktop\"/>
    </mc:Choice>
  </mc:AlternateContent>
  <bookViews>
    <workbookView xWindow="0" yWindow="0" windowWidth="28425" windowHeight="120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H61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G61" i="1" s="1"/>
  <c r="F7" i="1"/>
  <c r="F61" i="1" s="1"/>
</calcChain>
</file>

<file path=xl/sharedStrings.xml><?xml version="1.0" encoding="utf-8"?>
<sst xmlns="http://schemas.openxmlformats.org/spreadsheetml/2006/main" count="201" uniqueCount="160">
  <si>
    <t>MINISTRIA E BUJQËSISË DHE ZHVILLIMIT RURAL</t>
  </si>
  <si>
    <r>
      <t xml:space="preserve">                                                                                                                                                                 Database për Vendimet Gjyqësore 31.12.2019                                     në/lekë                                                                                                                                                             </t>
    </r>
    <r>
      <rPr>
        <b/>
        <i/>
        <sz val="12"/>
        <color theme="1"/>
        <rFont val="Times New Roman"/>
        <family val="1"/>
      </rPr>
      <t xml:space="preserve"> në/leke</t>
    </r>
  </si>
  <si>
    <t>Nr.</t>
  </si>
  <si>
    <t>Institucioni</t>
  </si>
  <si>
    <t>Nr.autorizimit</t>
  </si>
  <si>
    <t>Nr. Vendimit të Gjykatës</t>
  </si>
  <si>
    <t>Vendim për rikthim  në punë</t>
  </si>
  <si>
    <t>Detyrimet me autorizim</t>
  </si>
  <si>
    <t xml:space="preserve"> Problematika</t>
  </si>
  <si>
    <t xml:space="preserve">Detyrimi </t>
  </si>
  <si>
    <t>Likuiduar</t>
  </si>
  <si>
    <t>APARATI I MBZHR</t>
  </si>
  <si>
    <t>Bislim    Ahmetaj</t>
  </si>
  <si>
    <t>4446/2, dt.23.05.2018</t>
  </si>
  <si>
    <t>581, dt.17.03.2016</t>
  </si>
  <si>
    <t>Rikthim në punë</t>
  </si>
  <si>
    <t xml:space="preserve">Likuiduar deri me date 31.12.2019 </t>
  </si>
  <si>
    <t>Sul           Cakoni</t>
  </si>
  <si>
    <t>2474/1, dt.23.03.2018</t>
  </si>
  <si>
    <t>401, dt.03.03.2015</t>
  </si>
  <si>
    <t xml:space="preserve">Rikthim në punë </t>
  </si>
  <si>
    <t>Merita      Deda</t>
  </si>
  <si>
    <t>4900/2, dt. 07.08.2017</t>
  </si>
  <si>
    <t>2420, dt30.05.2017</t>
  </si>
  <si>
    <t>Roland    Larashi</t>
  </si>
  <si>
    <t>4807/3, dt.30.08.2017</t>
  </si>
  <si>
    <t>2372, dt.25.05.2017</t>
  </si>
  <si>
    <t>Alfred      Omuri</t>
  </si>
  <si>
    <t>7289/2, dt.01.11.2017</t>
  </si>
  <si>
    <t>167, dt.04.02.2015</t>
  </si>
  <si>
    <t>Ermal        Hoxha</t>
  </si>
  <si>
    <t>5559/2, dt.21.06.2018</t>
  </si>
  <si>
    <t>6570, dt. 12.06.2018</t>
  </si>
  <si>
    <t xml:space="preserve">Arben       Molla </t>
  </si>
  <si>
    <t>7610/1, dt.02.11.2017</t>
  </si>
  <si>
    <t>144, dt.03.03.2006 I Komisionit te Sherbimit Civil lene ne fuqi me VGjApelit nr.50.dt.30.01.2007</t>
  </si>
  <si>
    <t>Luan    Bregu</t>
  </si>
  <si>
    <t>6473/2 dt 29.08.2019</t>
  </si>
  <si>
    <t>2256 dt 12.07.2019</t>
  </si>
  <si>
    <t>Mariglen Aliu</t>
  </si>
  <si>
    <t>Aut 9723/1 dt 26.12.19</t>
  </si>
  <si>
    <t>2433 dt 15.03.2019,Apel nr 811 dt 14.10.2019</t>
  </si>
  <si>
    <t xml:space="preserve">AKU Tiranë </t>
  </si>
  <si>
    <t>AKU Tiranë "Milky" sh.p.k</t>
  </si>
  <si>
    <t>1885/2, dt. 30.03.2018</t>
  </si>
  <si>
    <t>3237, dt.06.07.2017</t>
  </si>
  <si>
    <t xml:space="preserve">Likuiduar </t>
  </si>
  <si>
    <t>DRAKU Tirane, Aleksander Mone</t>
  </si>
  <si>
    <t>5722/2, dt. 08.08.2019</t>
  </si>
  <si>
    <t>1542, dt. 2.05.2019</t>
  </si>
  <si>
    <t>DRAKU Tirane, Dritan Tafa</t>
  </si>
  <si>
    <t>5720/2, dt. 07.08.2019</t>
  </si>
  <si>
    <t>826, dt. 05.06.2014</t>
  </si>
  <si>
    <t>DRAKU Korçe, Seit Zenollari</t>
  </si>
  <si>
    <t>9342, dt.12.12.2019</t>
  </si>
  <si>
    <t>7849, dt. 13.3.2019</t>
  </si>
  <si>
    <t>DRAKU Korçe, Budjon Belishta</t>
  </si>
  <si>
    <t>358, dt. 16.01.2020</t>
  </si>
  <si>
    <t>516, dt. N19.03.2019</t>
  </si>
  <si>
    <t>Në vazhdimësi likujdimi nga institucioni në 2020</t>
  </si>
  <si>
    <t>AKDC</t>
  </si>
  <si>
    <t>Albert Kushti</t>
  </si>
  <si>
    <t>4293/2, dt.07.07.2016, Autorizim nr.7933, dt.01.11.2016, Autorizim nr. 6291, dt.06.10.2017</t>
  </si>
  <si>
    <t>869, dt.24.02.2015</t>
  </si>
  <si>
    <t>Rikthim në punë, me pagë mujore 91.760 lekë</t>
  </si>
  <si>
    <t>Detyrimi i muajit Dhjetort qe do te paguhet ne Janar 2020</t>
  </si>
  <si>
    <t>DUK Durrës</t>
  </si>
  <si>
    <t>Arjan Elezi</t>
  </si>
  <si>
    <t>2338/2, dt.21.03.2019</t>
  </si>
  <si>
    <t>32, dt13.02.2018</t>
  </si>
  <si>
    <t>likuiduar</t>
  </si>
  <si>
    <t xml:space="preserve">DUK Lezhe </t>
  </si>
  <si>
    <t>Ndue Dedgjonaj</t>
  </si>
  <si>
    <t>7886/2, dt.30.10.2019</t>
  </si>
  <si>
    <t>1800, dt. 13.06.2019</t>
  </si>
  <si>
    <t>Xhemal Muça</t>
  </si>
  <si>
    <t>8206/2, dt. 01.11.2019</t>
  </si>
  <si>
    <t>937, dt02.12.2019</t>
  </si>
  <si>
    <t>Martin Gjonaj</t>
  </si>
  <si>
    <t>8478/1, dt.11.11.2019</t>
  </si>
  <si>
    <t>558, dt.14.10.2019</t>
  </si>
  <si>
    <t>Feride Elezaj</t>
  </si>
  <si>
    <t>8740/2, dt.06.12.2019</t>
  </si>
  <si>
    <t>741, dt.20.12.2017</t>
  </si>
  <si>
    <t>Shyqyri Garuci</t>
  </si>
  <si>
    <t>9360/2, dt. 12.12.2019</t>
  </si>
  <si>
    <t>18, dt.28.1.2019</t>
  </si>
  <si>
    <t xml:space="preserve">                </t>
  </si>
  <si>
    <t>DUK Fier</t>
  </si>
  <si>
    <t>Bardhyl Aliaj</t>
  </si>
  <si>
    <t>4464/1, dt.24.05.2018</t>
  </si>
  <si>
    <t>1696, dt 09,12,2015</t>
  </si>
  <si>
    <t>Luan Bajramaj</t>
  </si>
  <si>
    <t>11149/2, 24.12.2018</t>
  </si>
  <si>
    <t>3396, dt.28.09.2018</t>
  </si>
  <si>
    <t>Bashkim Ponari</t>
  </si>
  <si>
    <t>10992, dt. 24.12.2018</t>
  </si>
  <si>
    <t>3005, dt,13.07.2018</t>
  </si>
  <si>
    <t>Arberia AE sh.p.k</t>
  </si>
  <si>
    <t>594/2, dt. 05.02.2019</t>
  </si>
  <si>
    <t>3688, dt. 18.10.2018</t>
  </si>
  <si>
    <t>Sinan Xhuveli</t>
  </si>
  <si>
    <t>593/2, dt. 05.02.2019</t>
  </si>
  <si>
    <t>1094, dt. 13.12.2018</t>
  </si>
  <si>
    <t>Hasan Sorraj</t>
  </si>
  <si>
    <t>4459, dt.03.06.2019</t>
  </si>
  <si>
    <t>1340, dt.12.10.2015</t>
  </si>
  <si>
    <t>Selman Hoxhaj</t>
  </si>
  <si>
    <t>5450/2, dt. 29.07.2019</t>
  </si>
  <si>
    <t>134, dt.10.02.2016</t>
  </si>
  <si>
    <t>QTTB Vlore</t>
  </si>
  <si>
    <t>Rait Llanaj</t>
  </si>
  <si>
    <t>7627/2, dt. 17.10.2019</t>
  </si>
  <si>
    <t>1519, dt. 06.11.2015</t>
  </si>
  <si>
    <t>ARSHVMB Vlore</t>
  </si>
  <si>
    <t>Perparim Muho(trashegimtaret)</t>
  </si>
  <si>
    <t>7767/4, dt.15.11.2019</t>
  </si>
  <si>
    <t>772, dt. 30.5.2017</t>
  </si>
  <si>
    <t>AREB Tirane</t>
  </si>
  <si>
    <t>Fatmir Gjeçi</t>
  </si>
  <si>
    <t>9712/2, dt. 26.12.2019</t>
  </si>
  <si>
    <t>391, dt. 25.04.2017</t>
  </si>
  <si>
    <t>DUK Korçë</t>
  </si>
  <si>
    <t>Hysen Hoxha</t>
  </si>
  <si>
    <t>497/2, dt. 08.02.2019</t>
  </si>
  <si>
    <t>1072, 09.12.2016</t>
  </si>
  <si>
    <t>Shoqeria NIKA sh.p.k</t>
  </si>
  <si>
    <t>5262/2, dt. 29.07.2019</t>
  </si>
  <si>
    <t>115, dt. 06.03.2015</t>
  </si>
  <si>
    <t>Anida Xhurka</t>
  </si>
  <si>
    <t>6294/2, dt. 29.08.2019</t>
  </si>
  <si>
    <t>119, dt. 16.02.2016</t>
  </si>
  <si>
    <t>AZHBR</t>
  </si>
  <si>
    <t>Neki Pasho</t>
  </si>
  <si>
    <t>3669/2, dt. 11.06.2019</t>
  </si>
  <si>
    <t>230, dt.21.02.2018</t>
  </si>
  <si>
    <t>ENERI sh.p.k</t>
  </si>
  <si>
    <t>7043/2, dt. 23.09.2019</t>
  </si>
  <si>
    <t>9837, dt.21.12.2010</t>
  </si>
  <si>
    <t>DSHPA</t>
  </si>
  <si>
    <t>Bledar Islam Bardhi</t>
  </si>
  <si>
    <t>5362/2, dt. 29.07.2019</t>
  </si>
  <si>
    <t>224, dt. 22.05.2019</t>
  </si>
  <si>
    <t>Fuatjon Nefail Bode</t>
  </si>
  <si>
    <t>9130/2, dt. 11.12.2019</t>
  </si>
  <si>
    <t>2465, dt. 19.09.2019</t>
  </si>
  <si>
    <t>Albert Bicja</t>
  </si>
  <si>
    <t>9240/2, dt.23.12.2019</t>
  </si>
  <si>
    <t>639, dt.20.12.2004</t>
  </si>
  <si>
    <t>TOTALI</t>
  </si>
  <si>
    <t>Deri me 31.12.2019</t>
  </si>
  <si>
    <t>Metur pa likuiduar sipas programeve</t>
  </si>
  <si>
    <t>01110</t>
  </si>
  <si>
    <t>04220</t>
  </si>
  <si>
    <t>04240</t>
  </si>
  <si>
    <t>04230</t>
  </si>
  <si>
    <t>04250</t>
  </si>
  <si>
    <t>04860</t>
  </si>
  <si>
    <t>Total</t>
  </si>
  <si>
    <t>Mbetur pa likuiduar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</si>
</sst>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7" fillId="0" borderId="7" xfId="0" applyFont="1" applyBorder="1"/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/>
    </xf>
    <xf numFmtId="49" fontId="5" fillId="2" borderId="11" xfId="0" applyNumberFormat="1" applyFont="1" applyFill="1" applyBorder="1" applyAlignment="1"/>
    <xf numFmtId="49" fontId="5" fillId="2" borderId="12" xfId="0" applyNumberFormat="1" applyFont="1" applyFill="1" applyBorder="1" applyAlignment="1"/>
    <xf numFmtId="0" fontId="3" fillId="0" borderId="13" xfId="0" applyFont="1" applyFill="1" applyBorder="1" applyAlignment="1">
      <alignment horizontal="right"/>
    </xf>
    <xf numFmtId="0" fontId="8" fillId="3" borderId="14" xfId="0" applyFont="1" applyFill="1" applyBorder="1"/>
    <xf numFmtId="0" fontId="9" fillId="3" borderId="14" xfId="0" applyNumberFormat="1" applyFont="1" applyFill="1" applyBorder="1" applyAlignment="1">
      <alignment horizontal="left"/>
    </xf>
    <xf numFmtId="0" fontId="9" fillId="3" borderId="14" xfId="0" applyFont="1" applyFill="1" applyBorder="1" applyAlignment="1">
      <alignment wrapText="1"/>
    </xf>
    <xf numFmtId="164" fontId="9" fillId="3" borderId="14" xfId="1" applyNumberFormat="1" applyFont="1" applyFill="1" applyBorder="1"/>
    <xf numFmtId="37" fontId="9" fillId="3" borderId="14" xfId="0" applyNumberFormat="1" applyFont="1" applyFill="1" applyBorder="1"/>
    <xf numFmtId="3" fontId="9" fillId="3" borderId="15" xfId="0" applyNumberFormat="1" applyFont="1" applyFill="1" applyBorder="1" applyAlignment="1">
      <alignment wrapText="1"/>
    </xf>
    <xf numFmtId="37" fontId="9" fillId="3" borderId="16" xfId="0" applyNumberFormat="1" applyFont="1" applyFill="1" applyBorder="1"/>
    <xf numFmtId="0" fontId="9" fillId="3" borderId="14" xfId="0" applyFont="1" applyFill="1" applyBorder="1"/>
    <xf numFmtId="0" fontId="3" fillId="0" borderId="17" xfId="0" applyFont="1" applyFill="1" applyBorder="1" applyAlignment="1">
      <alignment horizontal="right"/>
    </xf>
    <xf numFmtId="0" fontId="7" fillId="0" borderId="17" xfId="0" applyFont="1" applyFill="1" applyBorder="1"/>
    <xf numFmtId="164" fontId="9" fillId="3" borderId="18" xfId="1" applyNumberFormat="1" applyFont="1" applyFill="1" applyBorder="1"/>
    <xf numFmtId="0" fontId="7" fillId="0" borderId="19" xfId="0" applyFont="1" applyFill="1" applyBorder="1"/>
    <xf numFmtId="0" fontId="8" fillId="0" borderId="14" xfId="0" applyFont="1" applyFill="1" applyBorder="1"/>
    <xf numFmtId="0" fontId="9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wrapText="1"/>
    </xf>
    <xf numFmtId="164" fontId="9" fillId="0" borderId="14" xfId="1" applyNumberFormat="1" applyFont="1" applyFill="1" applyBorder="1"/>
    <xf numFmtId="37" fontId="9" fillId="0" borderId="14" xfId="0" applyNumberFormat="1" applyFont="1" applyFill="1" applyBorder="1"/>
    <xf numFmtId="3" fontId="9" fillId="0" borderId="20" xfId="0" applyNumberFormat="1" applyFont="1" applyFill="1" applyBorder="1" applyAlignment="1">
      <alignment wrapText="1"/>
    </xf>
    <xf numFmtId="0" fontId="5" fillId="2" borderId="19" xfId="0" applyFont="1" applyFill="1" applyBorder="1"/>
    <xf numFmtId="0" fontId="5" fillId="2" borderId="14" xfId="0" applyFont="1" applyFill="1" applyBorder="1"/>
    <xf numFmtId="0" fontId="5" fillId="2" borderId="21" xfId="0" applyFont="1" applyFill="1" applyBorder="1"/>
    <xf numFmtId="0" fontId="3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horizontal="left" wrapText="1"/>
    </xf>
    <xf numFmtId="0" fontId="3" fillId="0" borderId="14" xfId="0" applyFont="1" applyFill="1" applyBorder="1"/>
    <xf numFmtId="164" fontId="9" fillId="3" borderId="14" xfId="0" applyNumberFormat="1" applyFont="1" applyFill="1" applyBorder="1"/>
    <xf numFmtId="3" fontId="7" fillId="0" borderId="15" xfId="0" applyNumberFormat="1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3" fillId="0" borderId="16" xfId="0" applyFont="1" applyFill="1" applyBorder="1" applyAlignment="1">
      <alignment horizontal="left" wrapText="1"/>
    </xf>
    <xf numFmtId="0" fontId="3" fillId="0" borderId="16" xfId="0" applyFont="1" applyFill="1" applyBorder="1"/>
    <xf numFmtId="164" fontId="9" fillId="3" borderId="16" xfId="0" applyNumberFormat="1" applyFont="1" applyFill="1" applyBorder="1"/>
    <xf numFmtId="0" fontId="5" fillId="2" borderId="17" xfId="0" applyFont="1" applyFill="1" applyBorder="1"/>
    <xf numFmtId="0" fontId="5" fillId="2" borderId="16" xfId="0" applyFont="1" applyFill="1" applyBorder="1" applyAlignment="1">
      <alignment horizontal="center"/>
    </xf>
    <xf numFmtId="49" fontId="5" fillId="2" borderId="16" xfId="0" applyNumberFormat="1" applyFont="1" applyFill="1" applyBorder="1" applyAlignment="1"/>
    <xf numFmtId="49" fontId="5" fillId="2" borderId="22" xfId="0" applyNumberFormat="1" applyFont="1" applyFill="1" applyBorder="1" applyAlignment="1"/>
    <xf numFmtId="0" fontId="3" fillId="0" borderId="13" xfId="0" applyFont="1" applyFill="1" applyBorder="1"/>
    <xf numFmtId="0" fontId="3" fillId="0" borderId="14" xfId="0" applyNumberFormat="1" applyFont="1" applyFill="1" applyBorder="1" applyAlignment="1">
      <alignment horizontal="left"/>
    </xf>
    <xf numFmtId="0" fontId="3" fillId="0" borderId="14" xfId="0" applyNumberFormat="1" applyFont="1" applyFill="1" applyBorder="1" applyAlignment="1">
      <alignment horizontal="left" wrapText="1"/>
    </xf>
    <xf numFmtId="164" fontId="9" fillId="3" borderId="16" xfId="1" applyNumberFormat="1" applyFont="1" applyFill="1" applyBorder="1"/>
    <xf numFmtId="164" fontId="9" fillId="3" borderId="16" xfId="1" applyNumberFormat="1" applyFont="1" applyFill="1" applyBorder="1" applyAlignment="1">
      <alignment horizontal="right"/>
    </xf>
    <xf numFmtId="3" fontId="9" fillId="3" borderId="22" xfId="0" applyNumberFormat="1" applyFont="1" applyFill="1" applyBorder="1" applyAlignment="1">
      <alignment wrapText="1"/>
    </xf>
    <xf numFmtId="0" fontId="3" fillId="0" borderId="14" xfId="0" applyFont="1" applyFill="1" applyBorder="1" applyAlignment="1">
      <alignment horizontal="left"/>
    </xf>
    <xf numFmtId="37" fontId="9" fillId="3" borderId="16" xfId="1" applyNumberFormat="1" applyFont="1" applyFill="1" applyBorder="1"/>
    <xf numFmtId="0" fontId="3" fillId="0" borderId="17" xfId="0" applyFont="1" applyFill="1" applyBorder="1"/>
    <xf numFmtId="0" fontId="3" fillId="0" borderId="16" xfId="0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3" fontId="7" fillId="0" borderId="22" xfId="0" applyNumberFormat="1" applyFont="1" applyFill="1" applyBorder="1" applyAlignment="1">
      <alignment wrapText="1"/>
    </xf>
    <xf numFmtId="0" fontId="5" fillId="2" borderId="1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right"/>
    </xf>
    <xf numFmtId="0" fontId="7" fillId="0" borderId="16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/>
    </xf>
    <xf numFmtId="164" fontId="7" fillId="0" borderId="16" xfId="1" applyNumberFormat="1" applyFont="1" applyFill="1" applyBorder="1" applyAlignment="1">
      <alignment horizontal="center"/>
    </xf>
    <xf numFmtId="164" fontId="7" fillId="0" borderId="16" xfId="1" applyNumberFormat="1" applyFont="1" applyFill="1" applyBorder="1" applyAlignment="1">
      <alignment horizontal="left"/>
    </xf>
    <xf numFmtId="0" fontId="7" fillId="0" borderId="13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0" fontId="10" fillId="0" borderId="13" xfId="0" applyFont="1" applyFill="1" applyBorder="1"/>
    <xf numFmtId="0" fontId="7" fillId="0" borderId="14" xfId="0" applyFont="1" applyFill="1" applyBorder="1" applyAlignment="1"/>
    <xf numFmtId="0" fontId="7" fillId="0" borderId="14" xfId="0" applyFont="1" applyFill="1" applyBorder="1" applyAlignment="1">
      <alignment horizontal="left" wrapText="1"/>
    </xf>
    <xf numFmtId="49" fontId="7" fillId="0" borderId="14" xfId="0" applyNumberFormat="1" applyFont="1" applyFill="1" applyBorder="1" applyAlignment="1">
      <alignment wrapText="1"/>
    </xf>
    <xf numFmtId="0" fontId="11" fillId="0" borderId="14" xfId="0" applyFont="1" applyFill="1" applyBorder="1" applyAlignment="1">
      <alignment horizontal="left" wrapText="1"/>
    </xf>
    <xf numFmtId="0" fontId="11" fillId="0" borderId="14" xfId="0" applyFont="1" applyFill="1" applyBorder="1" applyAlignment="1">
      <alignment wrapText="1"/>
    </xf>
    <xf numFmtId="0" fontId="7" fillId="0" borderId="16" xfId="0" applyFont="1" applyFill="1" applyBorder="1" applyAlignment="1"/>
    <xf numFmtId="0" fontId="11" fillId="0" borderId="16" xfId="0" applyFont="1" applyFill="1" applyBorder="1" applyAlignment="1">
      <alignment horizontal="left" wrapText="1"/>
    </xf>
    <xf numFmtId="0" fontId="11" fillId="0" borderId="16" xfId="0" applyFont="1" applyFill="1" applyBorder="1" applyAlignment="1">
      <alignment wrapText="1"/>
    </xf>
    <xf numFmtId="0" fontId="3" fillId="0" borderId="14" xfId="0" applyFont="1" applyFill="1" applyBorder="1" applyAlignment="1"/>
    <xf numFmtId="49" fontId="3" fillId="0" borderId="14" xfId="0" applyNumberFormat="1" applyFont="1" applyFill="1" applyBorder="1" applyAlignment="1"/>
    <xf numFmtId="3" fontId="3" fillId="0" borderId="14" xfId="0" applyNumberFormat="1" applyFont="1" applyFill="1" applyBorder="1" applyAlignment="1">
      <alignment wrapText="1"/>
    </xf>
    <xf numFmtId="0" fontId="5" fillId="0" borderId="16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right"/>
    </xf>
    <xf numFmtId="0" fontId="10" fillId="0" borderId="23" xfId="0" applyFont="1" applyFill="1" applyBorder="1" applyAlignment="1">
      <alignment horizontal="left"/>
    </xf>
    <xf numFmtId="0" fontId="7" fillId="0" borderId="14" xfId="0" applyFont="1" applyFill="1" applyBorder="1" applyAlignment="1">
      <alignment wrapText="1"/>
    </xf>
    <xf numFmtId="49" fontId="7" fillId="0" borderId="14" xfId="0" applyNumberFormat="1" applyFont="1" applyFill="1" applyBorder="1" applyAlignment="1"/>
    <xf numFmtId="0" fontId="10" fillId="0" borderId="24" xfId="0" applyFont="1" applyFill="1" applyBorder="1" applyAlignment="1">
      <alignment horizontal="left"/>
    </xf>
    <xf numFmtId="0" fontId="7" fillId="0" borderId="16" xfId="0" applyFont="1" applyFill="1" applyBorder="1" applyAlignment="1">
      <alignment wrapText="1"/>
    </xf>
    <xf numFmtId="49" fontId="7" fillId="0" borderId="16" xfId="0" applyNumberFormat="1" applyFont="1" applyFill="1" applyBorder="1" applyAlignment="1"/>
    <xf numFmtId="49" fontId="5" fillId="2" borderId="25" xfId="0" applyNumberFormat="1" applyFont="1" applyFill="1" applyBorder="1" applyAlignment="1"/>
    <xf numFmtId="49" fontId="5" fillId="2" borderId="14" xfId="0" applyNumberFormat="1" applyFont="1" applyFill="1" applyBorder="1" applyAlignment="1"/>
    <xf numFmtId="49" fontId="5" fillId="2" borderId="26" xfId="0" applyNumberFormat="1" applyFont="1" applyFill="1" applyBorder="1" applyAlignment="1"/>
    <xf numFmtId="0" fontId="3" fillId="0" borderId="14" xfId="0" applyNumberFormat="1" applyFont="1" applyFill="1" applyBorder="1" applyAlignment="1"/>
    <xf numFmtId="164" fontId="9" fillId="3" borderId="25" xfId="1" applyNumberFormat="1" applyFont="1" applyFill="1" applyBorder="1"/>
    <xf numFmtId="37" fontId="9" fillId="3" borderId="14" xfId="1" applyNumberFormat="1" applyFont="1" applyFill="1" applyBorder="1"/>
    <xf numFmtId="3" fontId="7" fillId="0" borderId="27" xfId="0" applyNumberFormat="1" applyFont="1" applyFill="1" applyBorder="1" applyAlignment="1">
      <alignment wrapText="1"/>
    </xf>
    <xf numFmtId="0" fontId="3" fillId="0" borderId="16" xfId="0" applyNumberFormat="1" applyFont="1" applyFill="1" applyBorder="1" applyAlignment="1"/>
    <xf numFmtId="0" fontId="7" fillId="0" borderId="14" xfId="0" applyFont="1" applyFill="1" applyBorder="1"/>
    <xf numFmtId="0" fontId="12" fillId="0" borderId="14" xfId="0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wrapText="1"/>
    </xf>
    <xf numFmtId="0" fontId="3" fillId="0" borderId="28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left"/>
    </xf>
    <xf numFmtId="0" fontId="7" fillId="0" borderId="29" xfId="0" applyFont="1" applyFill="1" applyBorder="1"/>
    <xf numFmtId="0" fontId="12" fillId="0" borderId="29" xfId="0" applyFont="1" applyFill="1" applyBorder="1" applyAlignment="1">
      <alignment horizontal="center"/>
    </xf>
    <xf numFmtId="164" fontId="9" fillId="3" borderId="29" xfId="1" applyNumberFormat="1" applyFont="1" applyFill="1" applyBorder="1"/>
    <xf numFmtId="3" fontId="7" fillId="0" borderId="30" xfId="0" applyNumberFormat="1" applyFont="1" applyFill="1" applyBorder="1" applyAlignment="1">
      <alignment wrapText="1"/>
    </xf>
    <xf numFmtId="3" fontId="7" fillId="0" borderId="31" xfId="0" applyNumberFormat="1" applyFont="1" applyFill="1" applyBorder="1" applyAlignment="1">
      <alignment wrapText="1"/>
    </xf>
    <xf numFmtId="0" fontId="0" fillId="4" borderId="32" xfId="0" applyFill="1" applyBorder="1"/>
    <xf numFmtId="0" fontId="5" fillId="4" borderId="33" xfId="0" applyFont="1" applyFill="1" applyBorder="1"/>
    <xf numFmtId="0" fontId="2" fillId="4" borderId="33" xfId="0" applyFont="1" applyFill="1" applyBorder="1"/>
    <xf numFmtId="3" fontId="4" fillId="4" borderId="33" xfId="0" applyNumberFormat="1" applyFont="1" applyFill="1" applyBorder="1" applyAlignment="1">
      <alignment horizontal="right"/>
    </xf>
    <xf numFmtId="0" fontId="2" fillId="4" borderId="34" xfId="0" applyFont="1" applyFill="1" applyBorder="1"/>
    <xf numFmtId="0" fontId="13" fillId="0" borderId="14" xfId="0" applyFont="1" applyBorder="1" applyAlignment="1">
      <alignment wrapText="1"/>
    </xf>
    <xf numFmtId="0" fontId="13" fillId="0" borderId="14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49" fontId="14" fillId="0" borderId="14" xfId="0" applyNumberFormat="1" applyFont="1" applyBorder="1"/>
    <xf numFmtId="3" fontId="14" fillId="0" borderId="0" xfId="0" applyNumberFormat="1" applyFont="1" applyBorder="1" applyAlignment="1">
      <alignment wrapText="1"/>
    </xf>
    <xf numFmtId="3" fontId="7" fillId="0" borderId="14" xfId="0" applyNumberFormat="1" applyFont="1" applyFill="1" applyBorder="1" applyAlignment="1">
      <alignment horizontal="right"/>
    </xf>
    <xf numFmtId="49" fontId="14" fillId="0" borderId="35" xfId="0" applyNumberFormat="1" applyFont="1" applyBorder="1"/>
    <xf numFmtId="0" fontId="13" fillId="5" borderId="14" xfId="0" applyFont="1" applyFill="1" applyBorder="1"/>
    <xf numFmtId="3" fontId="5" fillId="5" borderId="14" xfId="0" applyNumberFormat="1" applyFont="1" applyFill="1" applyBorder="1"/>
    <xf numFmtId="3" fontId="13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2"/>
  <sheetViews>
    <sheetView tabSelected="1" workbookViewId="0">
      <selection activeCell="H5" sqref="H5"/>
    </sheetView>
  </sheetViews>
  <sheetFormatPr defaultRowHeight="15" x14ac:dyDescent="0.25"/>
  <cols>
    <col min="1" max="1" width="6" customWidth="1"/>
    <col min="2" max="2" width="30.140625" customWidth="1"/>
    <col min="3" max="3" width="24.140625" customWidth="1"/>
    <col min="4" max="4" width="26.140625" customWidth="1"/>
    <col min="5" max="5" width="22" customWidth="1"/>
    <col min="6" max="6" width="21.140625" customWidth="1"/>
    <col min="7" max="7" width="18.85546875" customWidth="1"/>
    <col min="8" max="8" width="17" customWidth="1"/>
    <col min="9" max="9" width="38.140625" customWidth="1"/>
  </cols>
  <sheetData>
    <row r="2" spans="1:9" ht="18.75" x14ac:dyDescent="0.3">
      <c r="A2" s="1"/>
      <c r="B2" s="2" t="s">
        <v>0</v>
      </c>
      <c r="C2" s="2"/>
      <c r="D2" s="2"/>
      <c r="E2" s="2"/>
      <c r="F2" s="2"/>
      <c r="G2" s="2"/>
      <c r="H2" s="2"/>
      <c r="I2" s="2"/>
    </row>
    <row r="3" spans="1:9" ht="16.5" thickBot="1" x14ac:dyDescent="0.3">
      <c r="A3" s="1"/>
      <c r="B3" s="3" t="s">
        <v>1</v>
      </c>
      <c r="C3" s="3"/>
      <c r="D3" s="3"/>
      <c r="E3" s="3"/>
      <c r="F3" s="3"/>
      <c r="G3" s="3"/>
      <c r="H3" s="3"/>
      <c r="I3" s="3"/>
    </row>
    <row r="4" spans="1:9" ht="36.75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8" t="s">
        <v>7</v>
      </c>
      <c r="G4" s="9"/>
      <c r="H4" s="10"/>
      <c r="I4" s="5" t="s">
        <v>8</v>
      </c>
    </row>
    <row r="5" spans="1:9" ht="40.5" customHeight="1" thickBot="1" x14ac:dyDescent="0.3">
      <c r="A5" s="11"/>
      <c r="B5" s="12"/>
      <c r="C5" s="12"/>
      <c r="D5" s="13"/>
      <c r="E5" s="14"/>
      <c r="F5" s="15" t="s">
        <v>9</v>
      </c>
      <c r="G5" s="16" t="s">
        <v>10</v>
      </c>
      <c r="H5" s="16" t="s">
        <v>159</v>
      </c>
      <c r="I5" s="12"/>
    </row>
    <row r="6" spans="1:9" ht="15.75" x14ac:dyDescent="0.25">
      <c r="A6" s="17"/>
      <c r="B6" s="18" t="s">
        <v>11</v>
      </c>
      <c r="C6" s="18"/>
      <c r="D6" s="19"/>
      <c r="E6" s="19"/>
      <c r="F6" s="19"/>
      <c r="G6" s="19"/>
      <c r="H6" s="19"/>
      <c r="I6" s="20"/>
    </row>
    <row r="7" spans="1:9" ht="27.75" customHeight="1" x14ac:dyDescent="0.25">
      <c r="A7" s="21">
        <v>1</v>
      </c>
      <c r="B7" s="22" t="s">
        <v>12</v>
      </c>
      <c r="C7" s="23" t="s">
        <v>13</v>
      </c>
      <c r="D7" s="24" t="s">
        <v>14</v>
      </c>
      <c r="E7" s="24" t="s">
        <v>15</v>
      </c>
      <c r="F7" s="25">
        <f>9023360+314280</f>
        <v>9337640</v>
      </c>
      <c r="G7" s="25">
        <f>9023360+314280</f>
        <v>9337640</v>
      </c>
      <c r="H7" s="26">
        <v>0</v>
      </c>
      <c r="I7" s="27" t="s">
        <v>16</v>
      </c>
    </row>
    <row r="8" spans="1:9" ht="20.25" customHeight="1" x14ac:dyDescent="0.25">
      <c r="A8" s="21">
        <v>2</v>
      </c>
      <c r="B8" s="22" t="s">
        <v>17</v>
      </c>
      <c r="C8" s="23" t="s">
        <v>18</v>
      </c>
      <c r="D8" s="24" t="s">
        <v>19</v>
      </c>
      <c r="E8" s="24" t="s">
        <v>20</v>
      </c>
      <c r="F8" s="25">
        <f>4748571+164000</f>
        <v>4912571</v>
      </c>
      <c r="G8" s="25">
        <f>4748571+164000</f>
        <v>4912571</v>
      </c>
      <c r="H8" s="28">
        <v>0</v>
      </c>
      <c r="I8" s="27" t="s">
        <v>16</v>
      </c>
    </row>
    <row r="9" spans="1:9" ht="24" customHeight="1" x14ac:dyDescent="0.25">
      <c r="A9" s="21">
        <v>3</v>
      </c>
      <c r="B9" s="22" t="s">
        <v>21</v>
      </c>
      <c r="C9" s="23" t="s">
        <v>22</v>
      </c>
      <c r="D9" s="29" t="s">
        <v>23</v>
      </c>
      <c r="E9" s="24" t="s">
        <v>20</v>
      </c>
      <c r="F9" s="25">
        <f>4548722+157280</f>
        <v>4706002</v>
      </c>
      <c r="G9" s="25">
        <f>4548722+157280</f>
        <v>4706002</v>
      </c>
      <c r="H9" s="28">
        <v>0</v>
      </c>
      <c r="I9" s="27" t="s">
        <v>16</v>
      </c>
    </row>
    <row r="10" spans="1:9" ht="27" customHeight="1" x14ac:dyDescent="0.25">
      <c r="A10" s="21">
        <v>4</v>
      </c>
      <c r="B10" s="22" t="s">
        <v>24</v>
      </c>
      <c r="C10" s="23" t="s">
        <v>25</v>
      </c>
      <c r="D10" s="29" t="s">
        <v>26</v>
      </c>
      <c r="E10" s="24" t="s">
        <v>20</v>
      </c>
      <c r="F10" s="25">
        <f>6809027+238080</f>
        <v>7047107</v>
      </c>
      <c r="G10" s="25">
        <f>6809027+238080</f>
        <v>7047107</v>
      </c>
      <c r="H10" s="28">
        <v>0</v>
      </c>
      <c r="I10" s="27" t="s">
        <v>16</v>
      </c>
    </row>
    <row r="11" spans="1:9" ht="24" customHeight="1" x14ac:dyDescent="0.25">
      <c r="A11" s="21">
        <v>5</v>
      </c>
      <c r="B11" s="22" t="s">
        <v>27</v>
      </c>
      <c r="C11" s="23" t="s">
        <v>28</v>
      </c>
      <c r="D11" s="24" t="s">
        <v>29</v>
      </c>
      <c r="E11" s="24" t="s">
        <v>20</v>
      </c>
      <c r="F11" s="25">
        <f>4449220+153920</f>
        <v>4603140</v>
      </c>
      <c r="G11" s="25">
        <f>4449220+153920</f>
        <v>4603140</v>
      </c>
      <c r="H11" s="28">
        <v>0</v>
      </c>
      <c r="I11" s="27" t="s">
        <v>16</v>
      </c>
    </row>
    <row r="12" spans="1:9" ht="28.5" customHeight="1" x14ac:dyDescent="0.25">
      <c r="A12" s="21">
        <v>6</v>
      </c>
      <c r="B12" s="22" t="s">
        <v>30</v>
      </c>
      <c r="C12" s="23" t="s">
        <v>31</v>
      </c>
      <c r="D12" s="24" t="s">
        <v>32</v>
      </c>
      <c r="E12" s="24" t="s">
        <v>15</v>
      </c>
      <c r="F12" s="25">
        <f>6553444+153920</f>
        <v>6707364</v>
      </c>
      <c r="G12" s="25">
        <f>6553444+153920</f>
        <v>6707364</v>
      </c>
      <c r="H12" s="26">
        <v>0</v>
      </c>
      <c r="I12" s="27" t="s">
        <v>16</v>
      </c>
    </row>
    <row r="13" spans="1:9" ht="72" customHeight="1" x14ac:dyDescent="0.25">
      <c r="A13" s="30">
        <v>7</v>
      </c>
      <c r="B13" s="22" t="s">
        <v>33</v>
      </c>
      <c r="C13" s="23" t="s">
        <v>34</v>
      </c>
      <c r="D13" s="24" t="s">
        <v>35</v>
      </c>
      <c r="E13" s="24" t="s">
        <v>20</v>
      </c>
      <c r="F13" s="25">
        <f>19907802+282000</f>
        <v>20189802</v>
      </c>
      <c r="G13" s="25">
        <f>19907802+282000</f>
        <v>20189802</v>
      </c>
      <c r="H13" s="26">
        <v>0</v>
      </c>
      <c r="I13" s="27" t="s">
        <v>16</v>
      </c>
    </row>
    <row r="14" spans="1:9" ht="29.25" customHeight="1" x14ac:dyDescent="0.25">
      <c r="A14" s="31">
        <v>8</v>
      </c>
      <c r="B14" s="22" t="s">
        <v>36</v>
      </c>
      <c r="C14" s="23" t="s">
        <v>37</v>
      </c>
      <c r="D14" s="24" t="s">
        <v>38</v>
      </c>
      <c r="E14" s="24" t="s">
        <v>20</v>
      </c>
      <c r="F14" s="32">
        <f>2904000+242000</f>
        <v>3146000</v>
      </c>
      <c r="G14" s="32">
        <f>2904000+242000</f>
        <v>3146000</v>
      </c>
      <c r="H14" s="26">
        <v>0</v>
      </c>
      <c r="I14" s="27" t="s">
        <v>16</v>
      </c>
    </row>
    <row r="15" spans="1:9" ht="36" customHeight="1" x14ac:dyDescent="0.25">
      <c r="A15" s="33">
        <v>9</v>
      </c>
      <c r="B15" s="34" t="s">
        <v>39</v>
      </c>
      <c r="C15" s="35" t="s">
        <v>40</v>
      </c>
      <c r="D15" s="36" t="s">
        <v>41</v>
      </c>
      <c r="E15" s="36"/>
      <c r="F15" s="37">
        <v>948300</v>
      </c>
      <c r="G15" s="37">
        <v>948300</v>
      </c>
      <c r="H15" s="38">
        <v>0</v>
      </c>
      <c r="I15" s="39" t="s">
        <v>10</v>
      </c>
    </row>
    <row r="16" spans="1:9" ht="15.75" x14ac:dyDescent="0.25">
      <c r="A16" s="40"/>
      <c r="B16" s="41" t="s">
        <v>42</v>
      </c>
      <c r="C16" s="42"/>
      <c r="D16" s="41"/>
      <c r="E16" s="41"/>
      <c r="F16" s="41"/>
      <c r="G16" s="41"/>
      <c r="H16" s="41"/>
      <c r="I16" s="41"/>
    </row>
    <row r="17" spans="1:9" ht="28.5" customHeight="1" x14ac:dyDescent="0.25">
      <c r="A17" s="21">
        <v>9</v>
      </c>
      <c r="B17" s="43" t="s">
        <v>43</v>
      </c>
      <c r="C17" s="44" t="s">
        <v>44</v>
      </c>
      <c r="D17" s="45" t="s">
        <v>45</v>
      </c>
      <c r="E17" s="45"/>
      <c r="F17" s="46">
        <v>17390415</v>
      </c>
      <c r="G17" s="46">
        <v>17390415</v>
      </c>
      <c r="H17" s="26">
        <v>0</v>
      </c>
      <c r="I17" s="47" t="s">
        <v>46</v>
      </c>
    </row>
    <row r="18" spans="1:9" ht="28.5" customHeight="1" x14ac:dyDescent="0.25">
      <c r="A18" s="21">
        <v>10</v>
      </c>
      <c r="B18" s="43" t="s">
        <v>47</v>
      </c>
      <c r="C18" s="44" t="s">
        <v>48</v>
      </c>
      <c r="D18" s="45" t="s">
        <v>49</v>
      </c>
      <c r="E18" s="45"/>
      <c r="F18" s="46">
        <v>159600</v>
      </c>
      <c r="G18" s="46">
        <v>159600</v>
      </c>
      <c r="H18" s="26">
        <v>0</v>
      </c>
      <c r="I18" s="47" t="s">
        <v>46</v>
      </c>
    </row>
    <row r="19" spans="1:9" ht="27.75" customHeight="1" x14ac:dyDescent="0.25">
      <c r="A19" s="21">
        <v>11</v>
      </c>
      <c r="B19" s="43" t="s">
        <v>50</v>
      </c>
      <c r="C19" s="44" t="s">
        <v>51</v>
      </c>
      <c r="D19" s="45" t="s">
        <v>52</v>
      </c>
      <c r="E19" s="45"/>
      <c r="F19" s="46">
        <v>629843</v>
      </c>
      <c r="G19" s="46">
        <v>629843</v>
      </c>
      <c r="H19" s="26">
        <v>0</v>
      </c>
      <c r="I19" s="47" t="s">
        <v>46</v>
      </c>
    </row>
    <row r="20" spans="1:9" ht="32.25" customHeight="1" x14ac:dyDescent="0.25">
      <c r="A20" s="30">
        <v>12</v>
      </c>
      <c r="B20" s="48" t="s">
        <v>53</v>
      </c>
      <c r="C20" s="49" t="s">
        <v>54</v>
      </c>
      <c r="D20" s="50" t="s">
        <v>55</v>
      </c>
      <c r="E20" s="50"/>
      <c r="F20" s="51">
        <v>1124032</v>
      </c>
      <c r="G20" s="51">
        <v>1124032</v>
      </c>
      <c r="H20" s="26">
        <v>0</v>
      </c>
      <c r="I20" s="47" t="s">
        <v>46</v>
      </c>
    </row>
    <row r="21" spans="1:9" ht="34.5" customHeight="1" x14ac:dyDescent="0.25">
      <c r="A21" s="30">
        <v>13</v>
      </c>
      <c r="B21" s="48" t="s">
        <v>56</v>
      </c>
      <c r="C21" s="49" t="s">
        <v>57</v>
      </c>
      <c r="D21" s="50" t="s">
        <v>58</v>
      </c>
      <c r="E21" s="50"/>
      <c r="F21" s="51">
        <v>65240</v>
      </c>
      <c r="G21" s="51"/>
      <c r="H21" s="51">
        <v>65240</v>
      </c>
      <c r="I21" s="47" t="s">
        <v>59</v>
      </c>
    </row>
    <row r="22" spans="1:9" ht="15.75" x14ac:dyDescent="0.25">
      <c r="A22" s="52"/>
      <c r="B22" s="53" t="s">
        <v>60</v>
      </c>
      <c r="C22" s="53"/>
      <c r="D22" s="54"/>
      <c r="E22" s="54"/>
      <c r="F22" s="54"/>
      <c r="G22" s="54"/>
      <c r="H22" s="54"/>
      <c r="I22" s="55"/>
    </row>
    <row r="23" spans="1:9" ht="64.5" customHeight="1" x14ac:dyDescent="0.25">
      <c r="A23" s="56">
        <v>12</v>
      </c>
      <c r="B23" s="57" t="s">
        <v>61</v>
      </c>
      <c r="C23" s="58" t="s">
        <v>62</v>
      </c>
      <c r="D23" s="45" t="s">
        <v>63</v>
      </c>
      <c r="E23" s="43" t="s">
        <v>64</v>
      </c>
      <c r="F23" s="59">
        <v>5625227</v>
      </c>
      <c r="G23" s="59">
        <v>5525667</v>
      </c>
      <c r="H23" s="60">
        <v>99560</v>
      </c>
      <c r="I23" s="61" t="s">
        <v>65</v>
      </c>
    </row>
    <row r="24" spans="1:9" ht="15.75" x14ac:dyDescent="0.25">
      <c r="A24" s="52"/>
      <c r="B24" s="53" t="s">
        <v>66</v>
      </c>
      <c r="C24" s="53"/>
      <c r="D24" s="54"/>
      <c r="E24" s="54"/>
      <c r="F24" s="54"/>
      <c r="G24" s="54"/>
      <c r="H24" s="54"/>
      <c r="I24" s="55"/>
    </row>
    <row r="25" spans="1:9" ht="15.75" x14ac:dyDescent="0.25">
      <c r="A25" s="56">
        <v>13</v>
      </c>
      <c r="B25" s="62" t="s">
        <v>67</v>
      </c>
      <c r="C25" s="57" t="s">
        <v>68</v>
      </c>
      <c r="D25" s="57" t="s">
        <v>69</v>
      </c>
      <c r="E25" s="45"/>
      <c r="F25" s="59">
        <v>686075</v>
      </c>
      <c r="G25" s="59">
        <v>686075</v>
      </c>
      <c r="H25" s="63">
        <v>0</v>
      </c>
      <c r="I25" s="47" t="s">
        <v>70</v>
      </c>
    </row>
    <row r="26" spans="1:9" ht="15.75" x14ac:dyDescent="0.25">
      <c r="A26" s="64"/>
      <c r="B26" s="65"/>
      <c r="C26" s="66"/>
      <c r="D26" s="66"/>
      <c r="E26" s="50"/>
      <c r="F26" s="59"/>
      <c r="G26" s="59"/>
      <c r="H26" s="59"/>
      <c r="I26" s="67"/>
    </row>
    <row r="27" spans="1:9" ht="15.75" x14ac:dyDescent="0.25">
      <c r="A27" s="68"/>
      <c r="B27" s="53" t="s">
        <v>71</v>
      </c>
      <c r="C27" s="53"/>
      <c r="D27" s="53"/>
      <c r="E27" s="53"/>
      <c r="F27" s="53"/>
      <c r="G27" s="53"/>
      <c r="H27" s="53"/>
      <c r="I27" s="69"/>
    </row>
    <row r="28" spans="1:9" ht="15.75" x14ac:dyDescent="0.25">
      <c r="A28" s="70">
        <v>14</v>
      </c>
      <c r="B28" s="71" t="s">
        <v>72</v>
      </c>
      <c r="C28" s="72" t="s">
        <v>73</v>
      </c>
      <c r="D28" s="71" t="s">
        <v>74</v>
      </c>
      <c r="E28" s="72"/>
      <c r="F28" s="73">
        <v>1591714</v>
      </c>
      <c r="G28" s="73">
        <v>1591714</v>
      </c>
      <c r="H28" s="63">
        <v>0</v>
      </c>
      <c r="I28" s="47" t="s">
        <v>10</v>
      </c>
    </row>
    <row r="29" spans="1:9" ht="15.75" x14ac:dyDescent="0.25">
      <c r="A29" s="64">
        <v>15</v>
      </c>
      <c r="B29" s="65" t="s">
        <v>75</v>
      </c>
      <c r="C29" s="73" t="s">
        <v>76</v>
      </c>
      <c r="D29" s="74" t="s">
        <v>77</v>
      </c>
      <c r="E29" s="73"/>
      <c r="F29" s="73">
        <v>868100</v>
      </c>
      <c r="G29" s="73">
        <v>868100</v>
      </c>
      <c r="H29" s="63">
        <v>0</v>
      </c>
      <c r="I29" s="47" t="s">
        <v>10</v>
      </c>
    </row>
    <row r="30" spans="1:9" ht="15.75" x14ac:dyDescent="0.25">
      <c r="A30" s="64">
        <v>16</v>
      </c>
      <c r="B30" s="65" t="s">
        <v>78</v>
      </c>
      <c r="C30" s="73" t="s">
        <v>79</v>
      </c>
      <c r="D30" s="74" t="s">
        <v>80</v>
      </c>
      <c r="E30" s="73"/>
      <c r="F30" s="73">
        <v>350240</v>
      </c>
      <c r="G30" s="73">
        <v>350240</v>
      </c>
      <c r="H30" s="63">
        <v>0</v>
      </c>
      <c r="I30" s="47" t="s">
        <v>10</v>
      </c>
    </row>
    <row r="31" spans="1:9" ht="15.75" x14ac:dyDescent="0.25">
      <c r="A31" s="64">
        <v>17</v>
      </c>
      <c r="B31" s="65" t="s">
        <v>81</v>
      </c>
      <c r="C31" s="73" t="s">
        <v>82</v>
      </c>
      <c r="D31" s="74" t="s">
        <v>83</v>
      </c>
      <c r="E31" s="73"/>
      <c r="F31" s="73">
        <v>660625</v>
      </c>
      <c r="G31" s="73">
        <v>660625</v>
      </c>
      <c r="H31" s="63">
        <v>0</v>
      </c>
      <c r="I31" s="47" t="s">
        <v>10</v>
      </c>
    </row>
    <row r="32" spans="1:9" ht="15.75" x14ac:dyDescent="0.25">
      <c r="A32" s="64"/>
      <c r="B32" s="65" t="s">
        <v>84</v>
      </c>
      <c r="C32" s="73" t="s">
        <v>85</v>
      </c>
      <c r="D32" s="74" t="s">
        <v>86</v>
      </c>
      <c r="E32" s="73"/>
      <c r="F32" s="73">
        <v>943148</v>
      </c>
      <c r="G32" s="73">
        <v>943148</v>
      </c>
      <c r="H32" s="63">
        <v>0</v>
      </c>
      <c r="I32" s="47" t="s">
        <v>10</v>
      </c>
    </row>
    <row r="33" spans="1:9" ht="15.75" x14ac:dyDescent="0.25">
      <c r="A33" s="52" t="s">
        <v>87</v>
      </c>
      <c r="B33" s="53" t="s">
        <v>88</v>
      </c>
      <c r="C33" s="53"/>
      <c r="D33" s="54"/>
      <c r="E33" s="54"/>
      <c r="F33" s="54"/>
      <c r="G33" s="54"/>
      <c r="H33" s="54"/>
      <c r="I33" s="55"/>
    </row>
    <row r="34" spans="1:9" ht="15.75" x14ac:dyDescent="0.25">
      <c r="A34" s="75">
        <v>18</v>
      </c>
      <c r="B34" s="76" t="s">
        <v>89</v>
      </c>
      <c r="C34" s="76" t="s">
        <v>90</v>
      </c>
      <c r="D34" s="76" t="s">
        <v>91</v>
      </c>
      <c r="E34" s="77"/>
      <c r="F34" s="59">
        <v>1009360</v>
      </c>
      <c r="G34" s="59">
        <v>1009360</v>
      </c>
      <c r="H34" s="63">
        <v>0</v>
      </c>
      <c r="I34" s="47" t="s">
        <v>10</v>
      </c>
    </row>
    <row r="35" spans="1:9" ht="25.5" customHeight="1" x14ac:dyDescent="0.25">
      <c r="A35" s="78">
        <v>19</v>
      </c>
      <c r="B35" s="79" t="s">
        <v>92</v>
      </c>
      <c r="C35" s="80" t="s">
        <v>93</v>
      </c>
      <c r="D35" s="81" t="s">
        <v>94</v>
      </c>
      <c r="E35" s="81"/>
      <c r="F35" s="59">
        <v>834380</v>
      </c>
      <c r="G35" s="59">
        <v>834380</v>
      </c>
      <c r="H35" s="63">
        <v>0</v>
      </c>
      <c r="I35" s="47" t="s">
        <v>10</v>
      </c>
    </row>
    <row r="36" spans="1:9" ht="23.25" customHeight="1" x14ac:dyDescent="0.25">
      <c r="A36" s="78">
        <v>20</v>
      </c>
      <c r="B36" s="79" t="s">
        <v>95</v>
      </c>
      <c r="C36" s="80" t="s">
        <v>96</v>
      </c>
      <c r="D36" s="81" t="s">
        <v>97</v>
      </c>
      <c r="E36" s="81"/>
      <c r="F36" s="59">
        <v>564341</v>
      </c>
      <c r="G36" s="59">
        <v>564341</v>
      </c>
      <c r="H36" s="63">
        <v>0</v>
      </c>
      <c r="I36" s="47" t="s">
        <v>10</v>
      </c>
    </row>
    <row r="37" spans="1:9" ht="26.25" customHeight="1" x14ac:dyDescent="0.25">
      <c r="A37" s="78">
        <v>21</v>
      </c>
      <c r="B37" s="79" t="s">
        <v>98</v>
      </c>
      <c r="C37" s="80" t="s">
        <v>99</v>
      </c>
      <c r="D37" s="81" t="s">
        <v>100</v>
      </c>
      <c r="E37" s="81"/>
      <c r="F37" s="59">
        <v>2153509</v>
      </c>
      <c r="G37" s="59">
        <v>2153509</v>
      </c>
      <c r="H37" s="63">
        <v>0</v>
      </c>
      <c r="I37" s="47" t="s">
        <v>10</v>
      </c>
    </row>
    <row r="38" spans="1:9" ht="26.25" customHeight="1" x14ac:dyDescent="0.25">
      <c r="A38" s="78">
        <v>22</v>
      </c>
      <c r="B38" s="79" t="s">
        <v>101</v>
      </c>
      <c r="C38" s="80" t="s">
        <v>102</v>
      </c>
      <c r="D38" s="81" t="s">
        <v>103</v>
      </c>
      <c r="E38" s="81"/>
      <c r="F38" s="59">
        <v>907735</v>
      </c>
      <c r="G38" s="59">
        <v>907735</v>
      </c>
      <c r="H38" s="63">
        <v>0</v>
      </c>
      <c r="I38" s="47" t="s">
        <v>10</v>
      </c>
    </row>
    <row r="39" spans="1:9" ht="24.75" customHeight="1" x14ac:dyDescent="0.25">
      <c r="A39" s="78">
        <v>23</v>
      </c>
      <c r="B39" s="79" t="s">
        <v>104</v>
      </c>
      <c r="C39" s="82" t="s">
        <v>105</v>
      </c>
      <c r="D39" s="83" t="s">
        <v>106</v>
      </c>
      <c r="E39" s="82"/>
      <c r="F39" s="59">
        <v>674621</v>
      </c>
      <c r="G39" s="59">
        <v>674621</v>
      </c>
      <c r="H39" s="63">
        <v>0</v>
      </c>
      <c r="I39" s="47" t="s">
        <v>10</v>
      </c>
    </row>
    <row r="40" spans="1:9" ht="23.25" customHeight="1" x14ac:dyDescent="0.25">
      <c r="A40" s="78">
        <v>24</v>
      </c>
      <c r="B40" s="84" t="s">
        <v>107</v>
      </c>
      <c r="C40" s="85" t="s">
        <v>108</v>
      </c>
      <c r="D40" s="86" t="s">
        <v>109</v>
      </c>
      <c r="E40" s="85"/>
      <c r="F40" s="59">
        <v>573875</v>
      </c>
      <c r="G40" s="59">
        <v>573875</v>
      </c>
      <c r="H40" s="63">
        <v>0</v>
      </c>
      <c r="I40" s="47" t="s">
        <v>10</v>
      </c>
    </row>
    <row r="41" spans="1:9" ht="15.75" x14ac:dyDescent="0.25">
      <c r="A41" s="52" t="s">
        <v>87</v>
      </c>
      <c r="B41" s="53" t="s">
        <v>110</v>
      </c>
      <c r="C41" s="53"/>
      <c r="D41" s="54"/>
      <c r="E41" s="54"/>
      <c r="F41" s="54"/>
      <c r="G41" s="54"/>
      <c r="H41" s="54"/>
      <c r="I41" s="55"/>
    </row>
    <row r="42" spans="1:9" ht="15.75" x14ac:dyDescent="0.25">
      <c r="A42" s="78">
        <v>25</v>
      </c>
      <c r="B42" s="87" t="s">
        <v>111</v>
      </c>
      <c r="C42" s="62" t="s">
        <v>112</v>
      </c>
      <c r="D42" s="88" t="s">
        <v>113</v>
      </c>
      <c r="E42" s="88"/>
      <c r="F42" s="59">
        <v>632800</v>
      </c>
      <c r="G42" s="59">
        <v>632800</v>
      </c>
      <c r="H42" s="63">
        <v>0</v>
      </c>
      <c r="I42" s="47" t="s">
        <v>10</v>
      </c>
    </row>
    <row r="43" spans="1:9" ht="15.75" x14ac:dyDescent="0.25">
      <c r="A43" s="78"/>
      <c r="B43" s="87"/>
      <c r="C43" s="62"/>
      <c r="D43" s="88"/>
      <c r="E43" s="88"/>
      <c r="F43" s="89"/>
      <c r="G43" s="89"/>
      <c r="H43" s="89"/>
      <c r="I43" s="47"/>
    </row>
    <row r="44" spans="1:9" ht="15.75" x14ac:dyDescent="0.25">
      <c r="A44" s="68"/>
      <c r="B44" s="53" t="s">
        <v>114</v>
      </c>
      <c r="C44" s="53"/>
      <c r="D44" s="53"/>
      <c r="E44" s="53"/>
      <c r="F44" s="53"/>
      <c r="G44" s="53"/>
      <c r="H44" s="53"/>
      <c r="I44" s="69"/>
    </row>
    <row r="45" spans="1:9" ht="29.25" customHeight="1" x14ac:dyDescent="0.25">
      <c r="A45" s="78">
        <v>26</v>
      </c>
      <c r="B45" s="87" t="s">
        <v>115</v>
      </c>
      <c r="C45" s="62" t="s">
        <v>116</v>
      </c>
      <c r="D45" s="88" t="s">
        <v>117</v>
      </c>
      <c r="E45" s="88"/>
      <c r="F45" s="59">
        <v>1114868</v>
      </c>
      <c r="G45" s="89"/>
      <c r="H45" s="59">
        <v>1114868</v>
      </c>
      <c r="I45" s="47" t="s">
        <v>59</v>
      </c>
    </row>
    <row r="46" spans="1:9" ht="15.75" x14ac:dyDescent="0.25">
      <c r="A46" s="78"/>
      <c r="B46" s="87"/>
      <c r="C46" s="62"/>
      <c r="D46" s="88"/>
      <c r="E46" s="88"/>
      <c r="F46" s="59"/>
      <c r="G46" s="89"/>
      <c r="H46" s="59"/>
      <c r="I46" s="47"/>
    </row>
    <row r="47" spans="1:9" ht="15.75" x14ac:dyDescent="0.25">
      <c r="A47" s="68"/>
      <c r="B47" s="53" t="s">
        <v>118</v>
      </c>
      <c r="C47" s="53"/>
      <c r="D47" s="53"/>
      <c r="E47" s="53"/>
      <c r="F47" s="53"/>
      <c r="G47" s="53"/>
      <c r="H47" s="53"/>
      <c r="I47" s="69"/>
    </row>
    <row r="48" spans="1:9" ht="27.75" customHeight="1" x14ac:dyDescent="0.25">
      <c r="A48" s="78">
        <v>27</v>
      </c>
      <c r="B48" s="87" t="s">
        <v>119</v>
      </c>
      <c r="C48" s="72" t="s">
        <v>120</v>
      </c>
      <c r="D48" s="88" t="s">
        <v>121</v>
      </c>
      <c r="E48" s="88"/>
      <c r="F48" s="59">
        <v>1098544</v>
      </c>
      <c r="G48" s="59"/>
      <c r="H48" s="59">
        <v>1098544</v>
      </c>
      <c r="I48" s="47" t="s">
        <v>59</v>
      </c>
    </row>
    <row r="49" spans="1:9" ht="15.75" x14ac:dyDescent="0.25">
      <c r="A49" s="78"/>
      <c r="B49" s="87"/>
      <c r="C49" s="90"/>
      <c r="D49" s="88"/>
      <c r="E49" s="88"/>
      <c r="F49" s="89"/>
      <c r="G49" s="89"/>
      <c r="H49" s="89"/>
      <c r="I49" s="47"/>
    </row>
    <row r="50" spans="1:9" ht="15.75" x14ac:dyDescent="0.25">
      <c r="A50" s="52"/>
      <c r="B50" s="53" t="s">
        <v>122</v>
      </c>
      <c r="C50" s="53"/>
      <c r="D50" s="54"/>
      <c r="E50" s="54"/>
      <c r="F50" s="54"/>
      <c r="G50" s="54"/>
      <c r="H50" s="54"/>
      <c r="I50" s="55"/>
    </row>
    <row r="51" spans="1:9" ht="27" customHeight="1" x14ac:dyDescent="0.25">
      <c r="A51" s="91">
        <v>28</v>
      </c>
      <c r="B51" s="92" t="s">
        <v>123</v>
      </c>
      <c r="C51" s="76" t="s">
        <v>124</v>
      </c>
      <c r="D51" s="93" t="s">
        <v>125</v>
      </c>
      <c r="E51" s="94"/>
      <c r="F51" s="59">
        <v>404640</v>
      </c>
      <c r="G51" s="59">
        <v>404640</v>
      </c>
      <c r="H51" s="63">
        <v>0</v>
      </c>
      <c r="I51" s="47" t="s">
        <v>10</v>
      </c>
    </row>
    <row r="52" spans="1:9" ht="30.75" customHeight="1" x14ac:dyDescent="0.25">
      <c r="A52" s="91">
        <v>29</v>
      </c>
      <c r="B52" s="95" t="s">
        <v>126</v>
      </c>
      <c r="C52" s="71" t="s">
        <v>127</v>
      </c>
      <c r="D52" s="96" t="s">
        <v>128</v>
      </c>
      <c r="E52" s="97"/>
      <c r="F52" s="59">
        <v>2017608</v>
      </c>
      <c r="G52" s="59">
        <v>2017608</v>
      </c>
      <c r="H52" s="63">
        <v>0</v>
      </c>
      <c r="I52" s="47" t="s">
        <v>10</v>
      </c>
    </row>
    <row r="53" spans="1:9" ht="20.25" customHeight="1" x14ac:dyDescent="0.25">
      <c r="A53" s="91">
        <v>30</v>
      </c>
      <c r="B53" s="95" t="s">
        <v>129</v>
      </c>
      <c r="C53" s="71" t="s">
        <v>130</v>
      </c>
      <c r="D53" s="96" t="s">
        <v>131</v>
      </c>
      <c r="E53" s="97"/>
      <c r="F53" s="59">
        <v>800240</v>
      </c>
      <c r="G53" s="59">
        <v>800240</v>
      </c>
      <c r="H53" s="63">
        <v>0</v>
      </c>
      <c r="I53" s="47" t="s">
        <v>10</v>
      </c>
    </row>
    <row r="54" spans="1:9" ht="15.75" x14ac:dyDescent="0.25">
      <c r="A54" s="52"/>
      <c r="B54" s="53" t="s">
        <v>132</v>
      </c>
      <c r="C54" s="53"/>
      <c r="D54" s="54"/>
      <c r="E54" s="54"/>
      <c r="F54" s="98"/>
      <c r="G54" s="99"/>
      <c r="H54" s="99"/>
      <c r="I54" s="100"/>
    </row>
    <row r="55" spans="1:9" ht="21.75" customHeight="1" x14ac:dyDescent="0.25">
      <c r="A55" s="56">
        <v>31</v>
      </c>
      <c r="B55" s="101" t="s">
        <v>133</v>
      </c>
      <c r="C55" s="57" t="s">
        <v>134</v>
      </c>
      <c r="D55" s="44" t="s">
        <v>135</v>
      </c>
      <c r="E55" s="45"/>
      <c r="F55" s="102">
        <v>242400</v>
      </c>
      <c r="G55" s="25">
        <v>242400</v>
      </c>
      <c r="H55" s="103">
        <v>0</v>
      </c>
      <c r="I55" s="104" t="s">
        <v>10</v>
      </c>
    </row>
    <row r="56" spans="1:9" ht="24" customHeight="1" x14ac:dyDescent="0.25">
      <c r="A56" s="64">
        <v>32</v>
      </c>
      <c r="B56" s="105" t="s">
        <v>136</v>
      </c>
      <c r="C56" s="66" t="s">
        <v>137</v>
      </c>
      <c r="D56" s="49" t="s">
        <v>138</v>
      </c>
      <c r="E56" s="50"/>
      <c r="F56" s="102">
        <v>3556400</v>
      </c>
      <c r="G56" s="25">
        <v>3556400</v>
      </c>
      <c r="H56" s="103">
        <v>0</v>
      </c>
      <c r="I56" s="104" t="s">
        <v>10</v>
      </c>
    </row>
    <row r="57" spans="1:9" ht="15.75" x14ac:dyDescent="0.25">
      <c r="A57" s="52"/>
      <c r="B57" s="53" t="s">
        <v>139</v>
      </c>
      <c r="C57" s="53"/>
      <c r="D57" s="54"/>
      <c r="E57" s="54"/>
      <c r="F57" s="98"/>
      <c r="G57" s="99"/>
      <c r="H57" s="99"/>
      <c r="I57" s="100"/>
    </row>
    <row r="58" spans="1:9" ht="15.75" x14ac:dyDescent="0.25">
      <c r="A58" s="21">
        <v>33</v>
      </c>
      <c r="B58" s="62" t="s">
        <v>140</v>
      </c>
      <c r="C58" s="57" t="s">
        <v>141</v>
      </c>
      <c r="D58" s="106" t="s">
        <v>142</v>
      </c>
      <c r="E58" s="107"/>
      <c r="F58" s="25">
        <v>687246</v>
      </c>
      <c r="G58" s="25">
        <v>687246</v>
      </c>
      <c r="H58" s="103">
        <v>0</v>
      </c>
      <c r="I58" s="104" t="s">
        <v>10</v>
      </c>
    </row>
    <row r="59" spans="1:9" ht="15.75" x14ac:dyDescent="0.25">
      <c r="A59" s="21">
        <v>34</v>
      </c>
      <c r="B59" s="62" t="s">
        <v>143</v>
      </c>
      <c r="C59" s="57" t="s">
        <v>144</v>
      </c>
      <c r="D59" s="106" t="s">
        <v>145</v>
      </c>
      <c r="E59" s="107"/>
      <c r="F59" s="25">
        <v>789652</v>
      </c>
      <c r="G59" s="108">
        <v>789652</v>
      </c>
      <c r="H59" s="103">
        <v>0</v>
      </c>
      <c r="I59" s="104" t="s">
        <v>10</v>
      </c>
    </row>
    <row r="60" spans="1:9" ht="25.5" customHeight="1" thickBot="1" x14ac:dyDescent="0.3">
      <c r="A60" s="109">
        <v>35</v>
      </c>
      <c r="B60" s="110" t="s">
        <v>146</v>
      </c>
      <c r="C60" s="111" t="s">
        <v>147</v>
      </c>
      <c r="D60" s="112" t="s">
        <v>148</v>
      </c>
      <c r="E60" s="113"/>
      <c r="F60" s="114">
        <v>45000</v>
      </c>
      <c r="H60" s="115">
        <v>45000</v>
      </c>
      <c r="I60" s="116" t="s">
        <v>59</v>
      </c>
    </row>
    <row r="61" spans="1:9" ht="27" customHeight="1" thickBot="1" x14ac:dyDescent="0.35">
      <c r="A61" s="117"/>
      <c r="B61" s="118" t="s">
        <v>149</v>
      </c>
      <c r="C61" s="119"/>
      <c r="D61" s="119"/>
      <c r="E61" s="119"/>
      <c r="F61" s="120">
        <f>SUM(F7:F60)</f>
        <v>109799404</v>
      </c>
      <c r="G61" s="120">
        <f>SUM(G7:G59)</f>
        <v>107376192</v>
      </c>
      <c r="H61" s="120">
        <f>SUM(H7:H60)</f>
        <v>2423212</v>
      </c>
      <c r="I61" s="121"/>
    </row>
    <row r="65" spans="7:9" ht="64.5" x14ac:dyDescent="0.25">
      <c r="G65" s="122" t="s">
        <v>150</v>
      </c>
      <c r="H65" s="123" t="s">
        <v>151</v>
      </c>
      <c r="I65" s="124"/>
    </row>
    <row r="66" spans="7:9" ht="15.75" x14ac:dyDescent="0.25">
      <c r="G66" s="125" t="s">
        <v>152</v>
      </c>
      <c r="H66" s="103">
        <v>0</v>
      </c>
      <c r="I66" s="124"/>
    </row>
    <row r="67" spans="7:9" ht="15.75" x14ac:dyDescent="0.25">
      <c r="G67" s="125" t="s">
        <v>153</v>
      </c>
      <c r="H67" s="25">
        <v>1279668</v>
      </c>
      <c r="I67" s="126"/>
    </row>
    <row r="68" spans="7:9" ht="15.75" x14ac:dyDescent="0.25">
      <c r="G68" s="125" t="s">
        <v>154</v>
      </c>
      <c r="H68" s="127">
        <v>0</v>
      </c>
      <c r="I68" s="124"/>
    </row>
    <row r="69" spans="7:9" ht="15.75" x14ac:dyDescent="0.25">
      <c r="G69" s="128" t="s">
        <v>155</v>
      </c>
      <c r="H69" s="108">
        <v>45000</v>
      </c>
      <c r="I69" s="124"/>
    </row>
    <row r="70" spans="7:9" ht="15.75" x14ac:dyDescent="0.25">
      <c r="G70" s="125" t="s">
        <v>156</v>
      </c>
      <c r="H70" s="127">
        <v>0</v>
      </c>
      <c r="I70" s="124"/>
    </row>
    <row r="71" spans="7:9" ht="15.75" x14ac:dyDescent="0.25">
      <c r="G71" s="125" t="s">
        <v>157</v>
      </c>
      <c r="H71" s="25">
        <v>1098544</v>
      </c>
      <c r="I71" s="124"/>
    </row>
    <row r="72" spans="7:9" ht="15.75" x14ac:dyDescent="0.25">
      <c r="G72" s="129" t="s">
        <v>158</v>
      </c>
      <c r="H72" s="130">
        <f>SUM(H66:H71)</f>
        <v>2423212</v>
      </c>
      <c r="I72" s="131"/>
    </row>
  </sheetData>
  <mergeCells count="8">
    <mergeCell ref="B2:I2"/>
    <mergeCell ref="B3:I3"/>
    <mergeCell ref="A4:A5"/>
    <mergeCell ref="B4:B5"/>
    <mergeCell ref="C4:C5"/>
    <mergeCell ref="D4:D5"/>
    <mergeCell ref="F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Kacorri</dc:creator>
  <cp:lastModifiedBy>Marie Kacorri</cp:lastModifiedBy>
  <dcterms:created xsi:type="dcterms:W3CDTF">2020-02-07T09:24:34Z</dcterms:created>
  <dcterms:modified xsi:type="dcterms:W3CDTF">2020-02-07T10:28:33Z</dcterms:modified>
</cp:coreProperties>
</file>